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<sst xmlns="http://schemas.openxmlformats.org/spreadsheetml/2006/main" count="184" uniqueCount="86">
  <si>
    <t>卫东区人力资源和社会保障局2020年12-2021年5月公益性岗位补贴汇总表</t>
  </si>
  <si>
    <t xml:space="preserve">申请单位（盖章）：   平顶山市中业人力资源服务有限公司                 </t>
  </si>
  <si>
    <t>单位名称</t>
  </si>
  <si>
    <t>序号</t>
  </si>
  <si>
    <t>姓  名</t>
  </si>
  <si>
    <t>性别</t>
  </si>
  <si>
    <t>电话号码</t>
  </si>
  <si>
    <t>出生年月</t>
  </si>
  <si>
    <t xml:space="preserve"> 申请拨付起止月份</t>
  </si>
  <si>
    <t>岗位补贴</t>
  </si>
  <si>
    <t>养老补贴</t>
  </si>
  <si>
    <t>医疗补贴</t>
  </si>
  <si>
    <t>失业补贴</t>
  </si>
  <si>
    <t>工伤补贴</t>
  </si>
  <si>
    <t>合计</t>
  </si>
  <si>
    <t>合同签订期限</t>
  </si>
  <si>
    <t>财政局</t>
  </si>
  <si>
    <t>魏子金</t>
  </si>
  <si>
    <t>男</t>
  </si>
  <si>
    <t>2019.12.01/2022.11.30</t>
  </si>
  <si>
    <t>202101-202105</t>
  </si>
  <si>
    <t>丁静静</t>
  </si>
  <si>
    <t>女</t>
  </si>
  <si>
    <t>畜牧局</t>
  </si>
  <si>
    <t>张裕铭</t>
  </si>
  <si>
    <t>宁丙南</t>
  </si>
  <si>
    <t>发改委</t>
  </si>
  <si>
    <t>孟培娅</t>
  </si>
  <si>
    <t>工会</t>
  </si>
  <si>
    <t>李辰</t>
  </si>
  <si>
    <t>2021年1月31日个人原因离职</t>
  </si>
  <si>
    <t>安夏磊</t>
  </si>
  <si>
    <t>2020年12月31日个人原因离职</t>
  </si>
  <si>
    <t>机关事务局</t>
  </si>
  <si>
    <t>李林格</t>
  </si>
  <si>
    <t>民政局</t>
  </si>
  <si>
    <t>郭琪</t>
  </si>
  <si>
    <t>赵艺</t>
  </si>
  <si>
    <t>民族宗教局</t>
  </si>
  <si>
    <t>张晨炜</t>
  </si>
  <si>
    <t>罗文静</t>
  </si>
  <si>
    <t>农林水</t>
  </si>
  <si>
    <t>宁静</t>
  </si>
  <si>
    <t>于晶晶</t>
  </si>
  <si>
    <t>人社局</t>
  </si>
  <si>
    <t>杜妍</t>
  </si>
  <si>
    <t>杜雪怡</t>
  </si>
  <si>
    <t>.</t>
  </si>
  <si>
    <t>统计局</t>
  </si>
  <si>
    <t>贾玫杰</t>
  </si>
  <si>
    <t>李祎明</t>
  </si>
  <si>
    <t>网管中心</t>
  </si>
  <si>
    <t>张莹</t>
  </si>
  <si>
    <t>尚佳丽</t>
  </si>
  <si>
    <t>应急管理局</t>
  </si>
  <si>
    <t>蒋梦圆</t>
  </si>
  <si>
    <t>杨梦珍</t>
  </si>
  <si>
    <t>梁华</t>
  </si>
  <si>
    <t>410403197410163048</t>
  </si>
  <si>
    <t>2018.01.01/2020.12.31</t>
  </si>
  <si>
    <t>2020年12.31期满解除</t>
  </si>
  <si>
    <t>胡华娟</t>
  </si>
  <si>
    <t>410403197709223025</t>
  </si>
  <si>
    <t>2020.06.01/2021.06.30</t>
  </si>
  <si>
    <t>贾秀婵</t>
  </si>
  <si>
    <t>410403197606165520</t>
  </si>
  <si>
    <t>魏美丽</t>
  </si>
  <si>
    <t>410403197606203021</t>
  </si>
  <si>
    <t>王风阁</t>
  </si>
  <si>
    <t>410403197504105543</t>
  </si>
  <si>
    <t>张俊红</t>
  </si>
  <si>
    <t>410422197311019146</t>
  </si>
  <si>
    <t>2020.06.01/2022.01.31</t>
  </si>
  <si>
    <t>李延红</t>
  </si>
  <si>
    <t>410403197712045549</t>
  </si>
  <si>
    <t>高志霞</t>
  </si>
  <si>
    <t>410403197310303023</t>
  </si>
  <si>
    <t>王丽娜</t>
  </si>
  <si>
    <t>412922197308155349</t>
  </si>
  <si>
    <t>2020.06.01/2022.06.30</t>
  </si>
  <si>
    <t>王丽平</t>
  </si>
  <si>
    <t>202102-202105</t>
  </si>
  <si>
    <t>2021.02.01/2024.01.31</t>
  </si>
  <si>
    <t>2021年2月新增</t>
  </si>
  <si>
    <t>张香蕊</t>
  </si>
  <si>
    <t>总计：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</si>
</sst>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/d;@"/>
    <numFmt numFmtId="178" formatCode="0.00;[Red]0.00"/>
    <numFmt numFmtId="179" formatCode="yyyy/mm/dd;@"/>
  </numFmts>
  <fonts count="3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华文细黑"/>
      <charset val="134"/>
    </font>
    <font>
      <b/>
      <sz val="11"/>
      <color indexed="8"/>
      <name val="华文细黑"/>
      <charset val="134"/>
    </font>
    <font>
      <b/>
      <sz val="11"/>
      <name val="华文细黑"/>
      <charset val="134"/>
    </font>
    <font>
      <sz val="11"/>
      <color indexed="8"/>
      <name val="华文细黑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华文细黑"/>
      <charset val="0"/>
    </font>
    <font>
      <sz val="11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3" fillId="9" borderId="6" applyNumberFormat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77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17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6" fillId="2" borderId="1" xfId="0" applyFont="1" applyFill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6"/>
  <sheetViews>
    <sheetView tabSelected="1" topLeftCell="B1" workbookViewId="0">
      <selection activeCell="S7" sqref="S7"/>
    </sheetView>
  </sheetViews>
  <sheetFormatPr defaultColWidth="9" defaultRowHeight="25" customHeight="1"/>
  <cols>
    <col min="1" max="1" width="12.375" style="4" hidden="1" customWidth="1"/>
    <col min="2" max="2" width="5.375" style="4" customWidth="1"/>
    <col min="3" max="3" width="7.875" style="4" customWidth="1"/>
    <col min="4" max="4" width="5.375" style="4" customWidth="1"/>
    <col min="5" max="5" width="13.75" style="4" hidden="1" customWidth="1"/>
    <col min="6" max="6" width="13.375" style="4" hidden="1" customWidth="1"/>
    <col min="7" max="7" width="15.75" style="4" customWidth="1"/>
    <col min="8" max="8" width="9.875" style="4" customWidth="1"/>
    <col min="9" max="12" width="9.375" style="4" customWidth="1"/>
    <col min="13" max="13" width="9.875" style="4" customWidth="1"/>
    <col min="14" max="14" width="20.375" style="4" customWidth="1"/>
    <col min="15" max="15" width="12.625" style="4" customWidth="1"/>
    <col min="16" max="16377" width="9" style="4"/>
    <col min="16378" max="16384" width="9" style="7"/>
  </cols>
  <sheetData>
    <row r="1" s="1" customFormat="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2" customFormat="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37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49" t="s">
        <v>15</v>
      </c>
      <c r="O3" s="50"/>
    </row>
    <row r="4" s="4" customFormat="1" customHeight="1" spans="1:17">
      <c r="A4" s="15" t="s">
        <v>16</v>
      </c>
      <c r="B4" s="16">
        <v>1</v>
      </c>
      <c r="C4" s="15" t="s">
        <v>17</v>
      </c>
      <c r="D4" s="15" t="s">
        <v>18</v>
      </c>
      <c r="E4" s="15">
        <v>13273756506</v>
      </c>
      <c r="F4" s="17" t="e">
        <f>DATE(MID(#REF!,7,VLOOKUP(LEN(#REF!),{15,2;18,4},2,0)),MID(#REF!,VLOOKUP(LEN(#REF!),{15,9;18,11},2,0),2),MID(#REF!,VLOOKUP(LEN(#REF!),{15,11;18,13},2,0),2))</f>
        <v>#REF!</v>
      </c>
      <c r="G4" s="18">
        <v>202012</v>
      </c>
      <c r="H4" s="19">
        <v>1900</v>
      </c>
      <c r="I4" s="51">
        <v>0</v>
      </c>
      <c r="J4" s="51">
        <v>219.6</v>
      </c>
      <c r="K4" s="51">
        <v>0</v>
      </c>
      <c r="L4" s="51">
        <v>0</v>
      </c>
      <c r="M4" s="19">
        <f t="shared" ref="M4:M16" si="0">SUM(H4:L4)</f>
        <v>2119.6</v>
      </c>
      <c r="N4" s="18" t="s">
        <v>19</v>
      </c>
      <c r="O4" s="52"/>
      <c r="P4" s="7"/>
      <c r="Q4" s="7"/>
    </row>
    <row r="5" s="4" customFormat="1" customHeight="1" spans="1:17">
      <c r="A5" s="15"/>
      <c r="B5" s="16"/>
      <c r="C5" s="15"/>
      <c r="D5" s="15"/>
      <c r="E5" s="15"/>
      <c r="F5" s="17"/>
      <c r="G5" s="18" t="s">
        <v>20</v>
      </c>
      <c r="H5" s="19">
        <v>9500</v>
      </c>
      <c r="I5" s="51">
        <v>2196</v>
      </c>
      <c r="J5" s="51">
        <v>1098</v>
      </c>
      <c r="K5" s="51">
        <v>96.1</v>
      </c>
      <c r="L5" s="51">
        <v>13.75</v>
      </c>
      <c r="M5" s="19">
        <f t="shared" si="0"/>
        <v>12903.85</v>
      </c>
      <c r="N5" s="18"/>
      <c r="O5" s="52"/>
      <c r="P5" s="7"/>
      <c r="Q5" s="7"/>
    </row>
    <row r="6" s="4" customFormat="1" customHeight="1" spans="1:17">
      <c r="A6" s="15" t="s">
        <v>16</v>
      </c>
      <c r="B6" s="16">
        <v>2</v>
      </c>
      <c r="C6" s="15" t="s">
        <v>21</v>
      </c>
      <c r="D6" s="15" t="s">
        <v>22</v>
      </c>
      <c r="E6" s="15">
        <v>18737517872</v>
      </c>
      <c r="F6" s="17" t="e">
        <f>DATE(MID(#REF!,7,VLOOKUP(LEN(#REF!),{15,2;18,4},2,0)),MID(#REF!,VLOOKUP(LEN(#REF!),{15,9;18,11},2,0),2),MID(#REF!,VLOOKUP(LEN(#REF!),{15,11;18,13},2,0),2))</f>
        <v>#REF!</v>
      </c>
      <c r="G6" s="18">
        <v>202012</v>
      </c>
      <c r="H6" s="19">
        <v>1900</v>
      </c>
      <c r="I6" s="51">
        <v>0</v>
      </c>
      <c r="J6" s="51">
        <v>219.6</v>
      </c>
      <c r="K6" s="51">
        <v>0</v>
      </c>
      <c r="L6" s="51">
        <v>0</v>
      </c>
      <c r="M6" s="19">
        <f t="shared" si="0"/>
        <v>2119.6</v>
      </c>
      <c r="N6" s="18" t="s">
        <v>19</v>
      </c>
      <c r="O6" s="52"/>
      <c r="P6" s="7"/>
      <c r="Q6" s="7"/>
    </row>
    <row r="7" s="4" customFormat="1" customHeight="1" spans="1:17">
      <c r="A7" s="15"/>
      <c r="B7" s="16"/>
      <c r="C7" s="15"/>
      <c r="D7" s="15"/>
      <c r="E7" s="15"/>
      <c r="F7" s="17"/>
      <c r="G7" s="18" t="s">
        <v>20</v>
      </c>
      <c r="H7" s="19">
        <v>9500</v>
      </c>
      <c r="I7" s="51">
        <v>2196</v>
      </c>
      <c r="J7" s="51">
        <v>1098</v>
      </c>
      <c r="K7" s="51">
        <v>96.1</v>
      </c>
      <c r="L7" s="51">
        <v>13.75</v>
      </c>
      <c r="M7" s="19">
        <f t="shared" si="0"/>
        <v>12903.85</v>
      </c>
      <c r="N7" s="18"/>
      <c r="O7" s="52"/>
      <c r="P7" s="7"/>
      <c r="Q7" s="7"/>
    </row>
    <row r="8" s="4" customFormat="1" customHeight="1" spans="1:17">
      <c r="A8" s="15" t="s">
        <v>23</v>
      </c>
      <c r="B8" s="16">
        <v>3</v>
      </c>
      <c r="C8" s="15" t="s">
        <v>24</v>
      </c>
      <c r="D8" s="15" t="s">
        <v>18</v>
      </c>
      <c r="E8" s="15">
        <v>17683988375</v>
      </c>
      <c r="F8" s="17" t="e">
        <f>DATE(MID(#REF!,7,VLOOKUP(LEN(#REF!),{15,2;18,4},2,0)),MID(#REF!,VLOOKUP(LEN(#REF!),{15,9;18,11},2,0),2),MID(#REF!,VLOOKUP(LEN(#REF!),{15,11;18,13},2,0),2))</f>
        <v>#REF!</v>
      </c>
      <c r="G8" s="18">
        <v>202012</v>
      </c>
      <c r="H8" s="19">
        <v>1900</v>
      </c>
      <c r="I8" s="51">
        <v>0</v>
      </c>
      <c r="J8" s="51">
        <v>219.6</v>
      </c>
      <c r="K8" s="51">
        <v>0</v>
      </c>
      <c r="L8" s="51">
        <v>0</v>
      </c>
      <c r="M8" s="19">
        <f t="shared" si="0"/>
        <v>2119.6</v>
      </c>
      <c r="N8" s="18" t="s">
        <v>19</v>
      </c>
      <c r="O8" s="52"/>
      <c r="P8" s="7"/>
      <c r="Q8" s="7"/>
    </row>
    <row r="9" s="4" customFormat="1" customHeight="1" spans="1:17">
      <c r="A9" s="15"/>
      <c r="B9" s="16"/>
      <c r="C9" s="20"/>
      <c r="D9" s="21"/>
      <c r="E9" s="21"/>
      <c r="F9" s="22"/>
      <c r="G9" s="18" t="s">
        <v>20</v>
      </c>
      <c r="H9" s="19">
        <v>9500</v>
      </c>
      <c r="I9" s="51">
        <v>2196</v>
      </c>
      <c r="J9" s="51">
        <v>1098</v>
      </c>
      <c r="K9" s="51">
        <v>96.1</v>
      </c>
      <c r="L9" s="51">
        <v>13.75</v>
      </c>
      <c r="M9" s="19">
        <f t="shared" si="0"/>
        <v>12903.85</v>
      </c>
      <c r="N9" s="18"/>
      <c r="O9" s="53"/>
      <c r="P9" s="7"/>
      <c r="Q9" s="7"/>
    </row>
    <row r="10" s="4" customFormat="1" customHeight="1" spans="1:17">
      <c r="A10" s="15" t="s">
        <v>23</v>
      </c>
      <c r="B10" s="16">
        <v>4</v>
      </c>
      <c r="C10" s="15" t="s">
        <v>25</v>
      </c>
      <c r="D10" s="15" t="s">
        <v>18</v>
      </c>
      <c r="E10" s="15">
        <v>17589533389</v>
      </c>
      <c r="F10" s="17" t="e">
        <f>DATE(MID(#REF!,7,VLOOKUP(LEN(#REF!),{15,2;18,4},2,0)),MID(#REF!,VLOOKUP(LEN(#REF!),{15,9;18,11},2,0),2),MID(#REF!,VLOOKUP(LEN(#REF!),{15,11;18,13},2,0),2))</f>
        <v>#REF!</v>
      </c>
      <c r="G10" s="18">
        <v>202012</v>
      </c>
      <c r="H10" s="19">
        <v>1900</v>
      </c>
      <c r="I10" s="51">
        <v>0</v>
      </c>
      <c r="J10" s="51">
        <v>219.6</v>
      </c>
      <c r="K10" s="51">
        <v>0</v>
      </c>
      <c r="L10" s="51">
        <v>0</v>
      </c>
      <c r="M10" s="19">
        <f t="shared" si="0"/>
        <v>2119.6</v>
      </c>
      <c r="N10" s="18" t="s">
        <v>19</v>
      </c>
      <c r="O10" s="52"/>
      <c r="P10" s="7"/>
      <c r="Q10" s="7"/>
    </row>
    <row r="11" s="4" customFormat="1" customHeight="1" spans="1:16382">
      <c r="A11" s="15"/>
      <c r="B11" s="16"/>
      <c r="C11" s="20"/>
      <c r="D11" s="21"/>
      <c r="E11" s="21"/>
      <c r="F11" s="22"/>
      <c r="G11" s="18" t="s">
        <v>20</v>
      </c>
      <c r="H11" s="19">
        <v>9500</v>
      </c>
      <c r="I11" s="51">
        <v>2196</v>
      </c>
      <c r="J11" s="51">
        <v>1098</v>
      </c>
      <c r="K11" s="51">
        <v>96.1</v>
      </c>
      <c r="L11" s="51">
        <v>13.75</v>
      </c>
      <c r="M11" s="19">
        <f t="shared" si="0"/>
        <v>12903.85</v>
      </c>
      <c r="N11" s="18"/>
      <c r="O11" s="53"/>
      <c r="P11" s="7"/>
      <c r="Q11" s="59"/>
      <c r="XEX11" s="7"/>
      <c r="XEY11" s="7"/>
      <c r="XEZ11" s="7"/>
      <c r="XFA11" s="7"/>
      <c r="XFB11" s="7"/>
    </row>
    <row r="12" s="4" customFormat="1" customHeight="1" spans="1:16382">
      <c r="A12" s="15" t="s">
        <v>26</v>
      </c>
      <c r="B12" s="16">
        <v>5</v>
      </c>
      <c r="C12" s="15" t="s">
        <v>27</v>
      </c>
      <c r="D12" s="15" t="s">
        <v>22</v>
      </c>
      <c r="E12" s="15">
        <v>18749644996</v>
      </c>
      <c r="F12" s="17" t="e">
        <f>DATE(MID(#REF!,7,VLOOKUP(LEN(#REF!),{15,2;18,4},2,0)),MID(#REF!,VLOOKUP(LEN(#REF!),{15,9;18,11},2,0),2),MID(#REF!,VLOOKUP(LEN(#REF!),{15,11;18,13},2,0),2))</f>
        <v>#REF!</v>
      </c>
      <c r="G12" s="18">
        <v>202012</v>
      </c>
      <c r="H12" s="19">
        <v>1900</v>
      </c>
      <c r="I12" s="51">
        <v>0</v>
      </c>
      <c r="J12" s="51">
        <v>219.6</v>
      </c>
      <c r="K12" s="51">
        <v>0</v>
      </c>
      <c r="L12" s="51">
        <v>0</v>
      </c>
      <c r="M12" s="19">
        <f t="shared" si="0"/>
        <v>2119.6</v>
      </c>
      <c r="N12" s="18" t="s">
        <v>19</v>
      </c>
      <c r="O12" s="52"/>
      <c r="P12" s="7"/>
      <c r="Q12" s="59"/>
      <c r="XEX12" s="7"/>
      <c r="XEY12" s="7"/>
      <c r="XEZ12" s="7"/>
      <c r="XFA12" s="7"/>
      <c r="XFB12" s="7"/>
    </row>
    <row r="13" s="4" customFormat="1" customHeight="1" spans="1:16382">
      <c r="A13" s="15"/>
      <c r="B13" s="16"/>
      <c r="C13" s="20"/>
      <c r="D13" s="21"/>
      <c r="E13" s="21"/>
      <c r="F13" s="22"/>
      <c r="G13" s="18" t="s">
        <v>20</v>
      </c>
      <c r="H13" s="19">
        <v>9500</v>
      </c>
      <c r="I13" s="51">
        <v>2196</v>
      </c>
      <c r="J13" s="51">
        <v>1098</v>
      </c>
      <c r="K13" s="51">
        <v>96.1</v>
      </c>
      <c r="L13" s="51">
        <v>13.75</v>
      </c>
      <c r="M13" s="19">
        <f t="shared" si="0"/>
        <v>12903.85</v>
      </c>
      <c r="N13" s="18"/>
      <c r="O13" s="53"/>
      <c r="P13" s="7"/>
      <c r="Q13" s="7"/>
      <c r="XEX13" s="7"/>
      <c r="XEY13" s="7"/>
      <c r="XEZ13" s="7"/>
      <c r="XFA13" s="7"/>
      <c r="XFB13" s="7"/>
    </row>
    <row r="14" s="5" customFormat="1" customHeight="1" spans="1:16382">
      <c r="A14" s="23" t="s">
        <v>28</v>
      </c>
      <c r="B14" s="24">
        <v>6</v>
      </c>
      <c r="C14" s="23" t="s">
        <v>29</v>
      </c>
      <c r="D14" s="23" t="s">
        <v>22</v>
      </c>
      <c r="E14" s="23">
        <v>13273897738</v>
      </c>
      <c r="F14" s="25" t="e">
        <f>DATE(MID(#REF!,7,VLOOKUP(LEN(#REF!),{15,2;18,4},2,0)),MID(#REF!,VLOOKUP(LEN(#REF!),{15,9;18,11},2,0),2),MID(#REF!,VLOOKUP(LEN(#REF!),{15,11;18,13},2,0),2))</f>
        <v>#REF!</v>
      </c>
      <c r="G14" s="26">
        <v>202012</v>
      </c>
      <c r="H14" s="27">
        <v>1900</v>
      </c>
      <c r="I14" s="54">
        <v>0</v>
      </c>
      <c r="J14" s="54">
        <v>219.6</v>
      </c>
      <c r="K14" s="54">
        <v>0</v>
      </c>
      <c r="L14" s="54">
        <v>0</v>
      </c>
      <c r="M14" s="27">
        <f t="shared" si="0"/>
        <v>2119.6</v>
      </c>
      <c r="N14" s="26" t="s">
        <v>19</v>
      </c>
      <c r="O14" s="55" t="s">
        <v>30</v>
      </c>
      <c r="P14" s="56"/>
      <c r="Q14" s="56"/>
      <c r="XEX14" s="56"/>
      <c r="XEY14" s="56"/>
      <c r="XEZ14" s="56"/>
      <c r="XFA14" s="56"/>
      <c r="XFB14" s="56"/>
    </row>
    <row r="15" s="5" customFormat="1" customHeight="1" spans="1:16382">
      <c r="A15" s="23"/>
      <c r="B15" s="24"/>
      <c r="C15" s="28"/>
      <c r="D15" s="29"/>
      <c r="E15" s="29"/>
      <c r="F15" s="30"/>
      <c r="G15" s="26">
        <v>202101</v>
      </c>
      <c r="H15" s="27">
        <v>1900</v>
      </c>
      <c r="I15" s="54">
        <v>439.2</v>
      </c>
      <c r="J15" s="54">
        <v>219.6</v>
      </c>
      <c r="K15" s="54">
        <v>19.22</v>
      </c>
      <c r="L15" s="54">
        <v>2.75</v>
      </c>
      <c r="M15" s="27">
        <f t="shared" si="0"/>
        <v>2580.77</v>
      </c>
      <c r="N15" s="26"/>
      <c r="O15" s="57"/>
      <c r="P15" s="56"/>
      <c r="Q15" s="56"/>
      <c r="XEX15" s="56"/>
      <c r="XEY15" s="56"/>
      <c r="XEZ15" s="56"/>
      <c r="XFA15" s="56"/>
      <c r="XFB15" s="56"/>
    </row>
    <row r="16" s="5" customFormat="1" customHeight="1" spans="1:16382">
      <c r="A16" s="23" t="s">
        <v>28</v>
      </c>
      <c r="B16" s="24">
        <v>7</v>
      </c>
      <c r="C16" s="23" t="s">
        <v>31</v>
      </c>
      <c r="D16" s="23" t="s">
        <v>18</v>
      </c>
      <c r="E16" s="23">
        <v>15993513367</v>
      </c>
      <c r="F16" s="25" t="e">
        <f>DATE(MID(#REF!,7,VLOOKUP(LEN(#REF!),{15,2;18,4},2,0)),MID(#REF!,VLOOKUP(LEN(#REF!),{15,9;18,11},2,0),2),MID(#REF!,VLOOKUP(LEN(#REF!),{15,11;18,13},2,0),2))</f>
        <v>#REF!</v>
      </c>
      <c r="G16" s="26">
        <v>202012</v>
      </c>
      <c r="H16" s="27">
        <v>1900</v>
      </c>
      <c r="I16" s="54">
        <v>0</v>
      </c>
      <c r="J16" s="54">
        <v>219.6</v>
      </c>
      <c r="K16" s="54">
        <v>0</v>
      </c>
      <c r="L16" s="54">
        <v>0</v>
      </c>
      <c r="M16" s="27">
        <f t="shared" si="0"/>
        <v>2119.6</v>
      </c>
      <c r="N16" s="26" t="s">
        <v>19</v>
      </c>
      <c r="O16" s="55" t="s">
        <v>32</v>
      </c>
      <c r="P16" s="56"/>
      <c r="Q16" s="56"/>
      <c r="XEX16" s="56"/>
      <c r="XEY16" s="56"/>
      <c r="XEZ16" s="56"/>
      <c r="XFA16" s="56"/>
      <c r="XFB16" s="56"/>
    </row>
    <row r="17" s="4" customFormat="1" customHeight="1" spans="1:17">
      <c r="A17" s="15" t="s">
        <v>33</v>
      </c>
      <c r="B17" s="16">
        <v>8</v>
      </c>
      <c r="C17" s="15" t="s">
        <v>34</v>
      </c>
      <c r="D17" s="15" t="s">
        <v>18</v>
      </c>
      <c r="E17" s="15">
        <v>15238234681</v>
      </c>
      <c r="F17" s="17" t="e">
        <f>DATE(MID(#REF!,7,VLOOKUP(LEN(#REF!),{15,2;18,4},2,0)),MID(#REF!,VLOOKUP(LEN(#REF!),{15,9;18,11},2,0),2),MID(#REF!,VLOOKUP(LEN(#REF!),{15,11;18,13},2,0),2))</f>
        <v>#REF!</v>
      </c>
      <c r="G17" s="18">
        <v>202012</v>
      </c>
      <c r="H17" s="19">
        <v>1900</v>
      </c>
      <c r="I17" s="51">
        <v>0</v>
      </c>
      <c r="J17" s="51">
        <v>219.6</v>
      </c>
      <c r="K17" s="51">
        <v>0</v>
      </c>
      <c r="L17" s="51">
        <v>0</v>
      </c>
      <c r="M17" s="19">
        <f t="shared" ref="M17:M26" si="1">SUM(H17:L17)</f>
        <v>2119.6</v>
      </c>
      <c r="N17" s="18" t="s">
        <v>19</v>
      </c>
      <c r="O17" s="52"/>
      <c r="P17" s="7"/>
      <c r="Q17" s="7"/>
    </row>
    <row r="18" s="4" customFormat="1" customHeight="1" spans="1:17">
      <c r="A18" s="15"/>
      <c r="B18" s="16"/>
      <c r="C18" s="20"/>
      <c r="D18" s="21"/>
      <c r="E18" s="21"/>
      <c r="F18" s="22"/>
      <c r="G18" s="18" t="s">
        <v>20</v>
      </c>
      <c r="H18" s="19">
        <v>9500</v>
      </c>
      <c r="I18" s="51">
        <v>2196</v>
      </c>
      <c r="J18" s="51">
        <v>1098</v>
      </c>
      <c r="K18" s="51">
        <v>96.1</v>
      </c>
      <c r="L18" s="51">
        <v>13.75</v>
      </c>
      <c r="M18" s="19">
        <f t="shared" si="1"/>
        <v>12903.85</v>
      </c>
      <c r="N18" s="18"/>
      <c r="O18" s="53"/>
      <c r="P18" s="7"/>
      <c r="Q18" s="7"/>
    </row>
    <row r="19" s="4" customFormat="1" customHeight="1" spans="1:16382">
      <c r="A19" s="15" t="s">
        <v>35</v>
      </c>
      <c r="B19" s="16">
        <v>9</v>
      </c>
      <c r="C19" s="15" t="s">
        <v>36</v>
      </c>
      <c r="D19" s="15" t="s">
        <v>22</v>
      </c>
      <c r="E19" s="15">
        <v>15886716117</v>
      </c>
      <c r="F19" s="17" t="e">
        <f>DATE(MID(#REF!,7,VLOOKUP(LEN(#REF!),{15,2;18,4},2,0)),MID(#REF!,VLOOKUP(LEN(#REF!),{15,9;18,11},2,0),2),MID(#REF!,VLOOKUP(LEN(#REF!),{15,11;18,13},2,0),2))</f>
        <v>#REF!</v>
      </c>
      <c r="G19" s="18">
        <v>202012</v>
      </c>
      <c r="H19" s="19">
        <v>1900</v>
      </c>
      <c r="I19" s="51">
        <v>0</v>
      </c>
      <c r="J19" s="51">
        <v>219.6</v>
      </c>
      <c r="K19" s="51">
        <v>0</v>
      </c>
      <c r="L19" s="51">
        <v>0</v>
      </c>
      <c r="M19" s="19">
        <f t="shared" si="1"/>
        <v>2119.6</v>
      </c>
      <c r="N19" s="18" t="s">
        <v>19</v>
      </c>
      <c r="O19" s="52"/>
      <c r="P19" s="7"/>
      <c r="Q19" s="7"/>
      <c r="XEX19" s="7"/>
      <c r="XEY19" s="7"/>
      <c r="XEZ19" s="7"/>
      <c r="XFA19" s="7"/>
      <c r="XFB19" s="7"/>
    </row>
    <row r="20" s="4" customFormat="1" customHeight="1" spans="1:16382">
      <c r="A20" s="15"/>
      <c r="B20" s="16"/>
      <c r="C20" s="20"/>
      <c r="D20" s="21"/>
      <c r="E20" s="21"/>
      <c r="F20" s="22"/>
      <c r="G20" s="18" t="s">
        <v>20</v>
      </c>
      <c r="H20" s="19">
        <v>9500</v>
      </c>
      <c r="I20" s="51">
        <v>2196</v>
      </c>
      <c r="J20" s="51">
        <v>1098</v>
      </c>
      <c r="K20" s="51">
        <v>96.1</v>
      </c>
      <c r="L20" s="51">
        <v>13.75</v>
      </c>
      <c r="M20" s="19">
        <f t="shared" si="1"/>
        <v>12903.85</v>
      </c>
      <c r="N20" s="18"/>
      <c r="O20" s="53"/>
      <c r="P20" s="7"/>
      <c r="Q20" s="7"/>
      <c r="XEX20" s="7"/>
      <c r="XEY20" s="7"/>
      <c r="XEZ20" s="7"/>
      <c r="XFA20" s="7"/>
      <c r="XFB20" s="7"/>
    </row>
    <row r="21" s="4" customFormat="1" customHeight="1" spans="1:17">
      <c r="A21" s="15" t="s">
        <v>35</v>
      </c>
      <c r="B21" s="16">
        <v>10</v>
      </c>
      <c r="C21" s="15" t="s">
        <v>37</v>
      </c>
      <c r="D21" s="15" t="s">
        <v>22</v>
      </c>
      <c r="E21" s="15">
        <v>13137766096</v>
      </c>
      <c r="F21" s="17" t="e">
        <f>DATE(MID(#REF!,7,VLOOKUP(LEN(#REF!),{15,2;18,4},2,0)),MID(#REF!,VLOOKUP(LEN(#REF!),{15,9;18,11},2,0),2),MID(#REF!,VLOOKUP(LEN(#REF!),{15,11;18,13},2,0),2))</f>
        <v>#REF!</v>
      </c>
      <c r="G21" s="18">
        <v>202012</v>
      </c>
      <c r="H21" s="19">
        <v>1900</v>
      </c>
      <c r="I21" s="51">
        <v>0</v>
      </c>
      <c r="J21" s="51">
        <v>219.6</v>
      </c>
      <c r="K21" s="51">
        <v>0</v>
      </c>
      <c r="L21" s="51">
        <v>0</v>
      </c>
      <c r="M21" s="19">
        <f t="shared" si="1"/>
        <v>2119.6</v>
      </c>
      <c r="N21" s="18" t="s">
        <v>19</v>
      </c>
      <c r="O21" s="52"/>
      <c r="P21" s="7"/>
      <c r="Q21" s="7"/>
    </row>
    <row r="22" s="4" customFormat="1" customHeight="1" spans="1:17">
      <c r="A22" s="15"/>
      <c r="B22" s="16"/>
      <c r="C22" s="20"/>
      <c r="D22" s="21"/>
      <c r="E22" s="21"/>
      <c r="F22" s="22"/>
      <c r="G22" s="18" t="s">
        <v>20</v>
      </c>
      <c r="H22" s="19">
        <v>9500</v>
      </c>
      <c r="I22" s="51">
        <v>2196</v>
      </c>
      <c r="J22" s="51">
        <v>1098</v>
      </c>
      <c r="K22" s="51">
        <v>96.1</v>
      </c>
      <c r="L22" s="51">
        <v>13.75</v>
      </c>
      <c r="M22" s="19">
        <f t="shared" si="1"/>
        <v>12903.85</v>
      </c>
      <c r="N22" s="18"/>
      <c r="O22" s="53"/>
      <c r="P22" s="7"/>
      <c r="Q22" s="7"/>
    </row>
    <row r="23" s="4" customFormat="1" customHeight="1" spans="1:17">
      <c r="A23" s="15" t="s">
        <v>38</v>
      </c>
      <c r="B23" s="16">
        <v>11</v>
      </c>
      <c r="C23" s="15" t="s">
        <v>39</v>
      </c>
      <c r="D23" s="15" t="s">
        <v>18</v>
      </c>
      <c r="E23" s="15">
        <v>17530854836</v>
      </c>
      <c r="F23" s="17" t="e">
        <f>DATE(MID(#REF!,7,VLOOKUP(LEN(#REF!),{15,2;18,4},2,0)),MID(#REF!,VLOOKUP(LEN(#REF!),{15,9;18,11},2,0),2),MID(#REF!,VLOOKUP(LEN(#REF!),{15,11;18,13},2,0),2))</f>
        <v>#REF!</v>
      </c>
      <c r="G23" s="18">
        <v>202012</v>
      </c>
      <c r="H23" s="19">
        <v>1900</v>
      </c>
      <c r="I23" s="51">
        <v>0</v>
      </c>
      <c r="J23" s="51">
        <v>219.6</v>
      </c>
      <c r="K23" s="51">
        <v>0</v>
      </c>
      <c r="L23" s="51">
        <v>0</v>
      </c>
      <c r="M23" s="19">
        <f t="shared" si="1"/>
        <v>2119.6</v>
      </c>
      <c r="N23" s="18" t="s">
        <v>19</v>
      </c>
      <c r="O23" s="52"/>
      <c r="P23" s="7"/>
      <c r="Q23" s="7"/>
    </row>
    <row r="24" s="4" customFormat="1" customHeight="1" spans="1:17">
      <c r="A24" s="15"/>
      <c r="B24" s="16"/>
      <c r="C24" s="20"/>
      <c r="D24" s="21"/>
      <c r="E24" s="21"/>
      <c r="F24" s="22"/>
      <c r="G24" s="18" t="s">
        <v>20</v>
      </c>
      <c r="H24" s="19">
        <v>9500</v>
      </c>
      <c r="I24" s="51">
        <v>2196</v>
      </c>
      <c r="J24" s="51">
        <v>1098</v>
      </c>
      <c r="K24" s="51">
        <v>96.1</v>
      </c>
      <c r="L24" s="51">
        <v>13.75</v>
      </c>
      <c r="M24" s="19">
        <f t="shared" si="1"/>
        <v>12903.85</v>
      </c>
      <c r="N24" s="18"/>
      <c r="O24" s="53"/>
      <c r="P24" s="7"/>
      <c r="Q24" s="7"/>
    </row>
    <row r="25" s="4" customFormat="1" customHeight="1" spans="1:17">
      <c r="A25" s="15" t="s">
        <v>38</v>
      </c>
      <c r="B25" s="16">
        <v>12</v>
      </c>
      <c r="C25" s="15" t="s">
        <v>40</v>
      </c>
      <c r="D25" s="15" t="s">
        <v>22</v>
      </c>
      <c r="E25" s="15">
        <v>13939033792</v>
      </c>
      <c r="F25" s="17" t="e">
        <f>DATE(MID(#REF!,7,VLOOKUP(LEN(#REF!),{15,2;18,4},2,0)),MID(#REF!,VLOOKUP(LEN(#REF!),{15,9;18,11},2,0),2),MID(#REF!,VLOOKUP(LEN(#REF!),{15,11;18,13},2,0),2))</f>
        <v>#REF!</v>
      </c>
      <c r="G25" s="18">
        <v>202012</v>
      </c>
      <c r="H25" s="19">
        <v>1900</v>
      </c>
      <c r="I25" s="51">
        <v>0</v>
      </c>
      <c r="J25" s="51">
        <v>219.6</v>
      </c>
      <c r="K25" s="51">
        <v>0</v>
      </c>
      <c r="L25" s="51">
        <v>0</v>
      </c>
      <c r="M25" s="19">
        <f t="shared" si="1"/>
        <v>2119.6</v>
      </c>
      <c r="N25" s="18" t="s">
        <v>19</v>
      </c>
      <c r="O25" s="52"/>
      <c r="P25" s="7"/>
      <c r="Q25" s="7"/>
    </row>
    <row r="26" s="4" customFormat="1" customHeight="1" spans="1:17">
      <c r="A26" s="31"/>
      <c r="B26" s="16"/>
      <c r="C26" s="32"/>
      <c r="D26" s="33"/>
      <c r="E26" s="33"/>
      <c r="F26" s="34"/>
      <c r="G26" s="18" t="s">
        <v>20</v>
      </c>
      <c r="H26" s="19">
        <v>9500</v>
      </c>
      <c r="I26" s="51">
        <v>2196</v>
      </c>
      <c r="J26" s="51">
        <v>1098</v>
      </c>
      <c r="K26" s="51">
        <v>96.1</v>
      </c>
      <c r="L26" s="51">
        <v>13.75</v>
      </c>
      <c r="M26" s="19">
        <f t="shared" si="1"/>
        <v>12903.85</v>
      </c>
      <c r="N26" s="18"/>
      <c r="O26" s="53"/>
      <c r="P26" s="7"/>
      <c r="Q26" s="7"/>
    </row>
    <row r="27" s="4" customFormat="1" customHeight="1" spans="1:16382">
      <c r="A27" s="31" t="s">
        <v>41</v>
      </c>
      <c r="B27" s="16">
        <v>13</v>
      </c>
      <c r="C27" s="35" t="s">
        <v>42</v>
      </c>
      <c r="D27" s="31" t="s">
        <v>22</v>
      </c>
      <c r="E27" s="31">
        <v>15093853945</v>
      </c>
      <c r="F27" s="36" t="e">
        <f>DATE(MID(#REF!,7,VLOOKUP(LEN(#REF!),{15,2;18,4},2,0)),MID(#REF!,VLOOKUP(LEN(#REF!),{15,9;18,11},2,0),2),MID(#REF!,VLOOKUP(LEN(#REF!),{15,11;18,13},2,0),2))</f>
        <v>#REF!</v>
      </c>
      <c r="G27" s="18">
        <v>202012</v>
      </c>
      <c r="H27" s="19">
        <v>1900</v>
      </c>
      <c r="I27" s="51">
        <v>0</v>
      </c>
      <c r="J27" s="51">
        <v>219.6</v>
      </c>
      <c r="K27" s="51">
        <v>0</v>
      </c>
      <c r="L27" s="51">
        <v>0</v>
      </c>
      <c r="M27" s="19">
        <f t="shared" ref="M27:M32" si="2">SUM(H27:L27)</f>
        <v>2119.6</v>
      </c>
      <c r="N27" s="18" t="s">
        <v>19</v>
      </c>
      <c r="O27" s="52"/>
      <c r="P27" s="7"/>
      <c r="Q27" s="7"/>
      <c r="XEX27" s="7"/>
      <c r="XEY27" s="7"/>
      <c r="XEZ27" s="7"/>
      <c r="XFA27" s="7"/>
      <c r="XFB27" s="7"/>
    </row>
    <row r="28" s="4" customFormat="1" customHeight="1" spans="1:16382">
      <c r="A28" s="31"/>
      <c r="B28" s="16"/>
      <c r="C28" s="37"/>
      <c r="D28" s="33"/>
      <c r="E28" s="33"/>
      <c r="F28" s="38"/>
      <c r="G28" s="18" t="s">
        <v>20</v>
      </c>
      <c r="H28" s="19">
        <v>9500</v>
      </c>
      <c r="I28" s="51">
        <v>2196</v>
      </c>
      <c r="J28" s="51">
        <v>1098</v>
      </c>
      <c r="K28" s="51">
        <v>96.1</v>
      </c>
      <c r="L28" s="51">
        <v>13.75</v>
      </c>
      <c r="M28" s="19">
        <f t="shared" si="2"/>
        <v>12903.85</v>
      </c>
      <c r="N28" s="18"/>
      <c r="O28" s="53"/>
      <c r="P28" s="7"/>
      <c r="XEX28" s="7"/>
      <c r="XEY28" s="7"/>
      <c r="XEZ28" s="7"/>
      <c r="XFA28" s="7"/>
      <c r="XFB28" s="7"/>
    </row>
    <row r="29" s="4" customFormat="1" customHeight="1" spans="1:16382">
      <c r="A29" s="31" t="s">
        <v>41</v>
      </c>
      <c r="B29" s="16">
        <v>14</v>
      </c>
      <c r="C29" s="35" t="s">
        <v>43</v>
      </c>
      <c r="D29" s="31" t="s">
        <v>22</v>
      </c>
      <c r="E29" s="31">
        <v>15638198895</v>
      </c>
      <c r="F29" s="36" t="e">
        <f>DATE(MID(#REF!,7,VLOOKUP(LEN(#REF!),{15,2;18,4},2,0)),MID(#REF!,VLOOKUP(LEN(#REF!),{15,9;18,11},2,0),2),MID(#REF!,VLOOKUP(LEN(#REF!),{15,11;18,13},2,0),2))</f>
        <v>#REF!</v>
      </c>
      <c r="G29" s="18">
        <v>202012</v>
      </c>
      <c r="H29" s="19">
        <v>1900</v>
      </c>
      <c r="I29" s="51">
        <v>0</v>
      </c>
      <c r="J29" s="51">
        <v>219.6</v>
      </c>
      <c r="K29" s="51">
        <v>0</v>
      </c>
      <c r="L29" s="51">
        <v>0</v>
      </c>
      <c r="M29" s="19">
        <f t="shared" si="2"/>
        <v>2119.6</v>
      </c>
      <c r="N29" s="18" t="s">
        <v>19</v>
      </c>
      <c r="O29" s="52"/>
      <c r="P29" s="7"/>
      <c r="XEX29" s="7"/>
      <c r="XEY29" s="7"/>
      <c r="XEZ29" s="7"/>
      <c r="XFA29" s="7"/>
      <c r="XFB29" s="7"/>
    </row>
    <row r="30" s="4" customFormat="1" customHeight="1" spans="1:16382">
      <c r="A30" s="31"/>
      <c r="B30" s="16"/>
      <c r="C30" s="37"/>
      <c r="D30" s="33"/>
      <c r="E30" s="33"/>
      <c r="F30" s="38"/>
      <c r="G30" s="18" t="s">
        <v>20</v>
      </c>
      <c r="H30" s="19">
        <v>9500</v>
      </c>
      <c r="I30" s="51">
        <v>2196</v>
      </c>
      <c r="J30" s="51">
        <v>1098</v>
      </c>
      <c r="K30" s="51">
        <v>96.1</v>
      </c>
      <c r="L30" s="51">
        <v>13.75</v>
      </c>
      <c r="M30" s="19">
        <f t="shared" si="2"/>
        <v>12903.85</v>
      </c>
      <c r="N30" s="18"/>
      <c r="O30" s="53"/>
      <c r="P30" s="7"/>
      <c r="XEX30" s="7"/>
      <c r="XEY30" s="7"/>
      <c r="XEZ30" s="7"/>
      <c r="XFA30" s="7"/>
      <c r="XFB30" s="7"/>
    </row>
    <row r="31" s="4" customFormat="1" customHeight="1" spans="1:16382">
      <c r="A31" s="31" t="s">
        <v>44</v>
      </c>
      <c r="B31" s="16">
        <v>15</v>
      </c>
      <c r="C31" s="35" t="s">
        <v>45</v>
      </c>
      <c r="D31" s="31" t="s">
        <v>22</v>
      </c>
      <c r="E31" s="31">
        <v>15837594702</v>
      </c>
      <c r="F31" s="36" t="e">
        <f>DATE(MID(#REF!,7,VLOOKUP(LEN(#REF!),{15,2;18,4},2,0)),MID(#REF!,VLOOKUP(LEN(#REF!),{15,9;18,11},2,0),2),MID(#REF!,VLOOKUP(LEN(#REF!),{15,11;18,13},2,0),2))</f>
        <v>#REF!</v>
      </c>
      <c r="G31" s="18">
        <v>202012</v>
      </c>
      <c r="H31" s="19">
        <v>1900</v>
      </c>
      <c r="I31" s="51">
        <v>0</v>
      </c>
      <c r="J31" s="51">
        <v>219.6</v>
      </c>
      <c r="K31" s="51">
        <v>0</v>
      </c>
      <c r="L31" s="51">
        <v>0</v>
      </c>
      <c r="M31" s="19">
        <f t="shared" si="2"/>
        <v>2119.6</v>
      </c>
      <c r="N31" s="18" t="s">
        <v>19</v>
      </c>
      <c r="O31" s="52"/>
      <c r="P31" s="7"/>
      <c r="XEX31" s="7"/>
      <c r="XEY31" s="7"/>
      <c r="XEZ31" s="7"/>
      <c r="XFA31" s="7"/>
      <c r="XFB31" s="7"/>
    </row>
    <row r="32" s="4" customFormat="1" customHeight="1" spans="1:16382">
      <c r="A32" s="31"/>
      <c r="B32" s="16"/>
      <c r="C32" s="37"/>
      <c r="D32" s="33"/>
      <c r="E32" s="33"/>
      <c r="F32" s="38"/>
      <c r="G32" s="18" t="s">
        <v>20</v>
      </c>
      <c r="H32" s="19">
        <v>9500</v>
      </c>
      <c r="I32" s="51">
        <v>2196</v>
      </c>
      <c r="J32" s="51">
        <v>1098</v>
      </c>
      <c r="K32" s="51">
        <v>96.1</v>
      </c>
      <c r="L32" s="51">
        <v>13.75</v>
      </c>
      <c r="M32" s="19">
        <f t="shared" si="2"/>
        <v>12903.85</v>
      </c>
      <c r="N32" s="18"/>
      <c r="O32" s="53"/>
      <c r="P32" s="7"/>
      <c r="XEX32" s="7"/>
      <c r="XEY32" s="7"/>
      <c r="XEZ32" s="7"/>
      <c r="XFA32" s="7"/>
      <c r="XFB32" s="7"/>
    </row>
    <row r="33" s="4" customFormat="1" customHeight="1" spans="1:16382">
      <c r="A33" s="31" t="s">
        <v>44</v>
      </c>
      <c r="B33" s="16">
        <v>16</v>
      </c>
      <c r="C33" s="35" t="s">
        <v>46</v>
      </c>
      <c r="D33" s="31" t="s">
        <v>22</v>
      </c>
      <c r="E33" s="31">
        <v>15993540328</v>
      </c>
      <c r="F33" s="36" t="e">
        <f>DATE(MID(#REF!,7,VLOOKUP(LEN(#REF!),{15,2;18,4},2,0)),MID(#REF!,VLOOKUP(LEN(#REF!),{15,9;18,11},2,0),2),MID(#REF!,VLOOKUP(LEN(#REF!),{15,11;18,13},2,0),2))</f>
        <v>#REF!</v>
      </c>
      <c r="G33" s="18">
        <v>202012</v>
      </c>
      <c r="H33" s="19">
        <v>1900</v>
      </c>
      <c r="I33" s="51">
        <v>0</v>
      </c>
      <c r="J33" s="51">
        <v>219.6</v>
      </c>
      <c r="K33" s="51">
        <v>0</v>
      </c>
      <c r="L33" s="51">
        <v>0</v>
      </c>
      <c r="M33" s="19">
        <f t="shared" ref="M33:M38" si="3">SUM(H33:L33)</f>
        <v>2119.6</v>
      </c>
      <c r="N33" s="18" t="s">
        <v>19</v>
      </c>
      <c r="O33" s="52"/>
      <c r="P33" s="7"/>
      <c r="R33" s="4" t="s">
        <v>47</v>
      </c>
      <c r="XEX33" s="7"/>
      <c r="XEY33" s="7"/>
      <c r="XEZ33" s="7"/>
      <c r="XFA33" s="7"/>
      <c r="XFB33" s="7"/>
    </row>
    <row r="34" s="4" customFormat="1" customHeight="1" spans="1:16382">
      <c r="A34" s="31"/>
      <c r="B34" s="16"/>
      <c r="C34" s="37"/>
      <c r="D34" s="33"/>
      <c r="E34" s="33"/>
      <c r="F34" s="38"/>
      <c r="G34" s="18" t="s">
        <v>20</v>
      </c>
      <c r="H34" s="19">
        <v>9500</v>
      </c>
      <c r="I34" s="51">
        <v>2196</v>
      </c>
      <c r="J34" s="51">
        <v>1098</v>
      </c>
      <c r="K34" s="51">
        <v>96.1</v>
      </c>
      <c r="L34" s="51">
        <v>13.75</v>
      </c>
      <c r="M34" s="19">
        <f t="shared" si="3"/>
        <v>12903.85</v>
      </c>
      <c r="N34" s="18"/>
      <c r="O34" s="53"/>
      <c r="P34" s="7"/>
      <c r="XEX34" s="7"/>
      <c r="XEY34" s="7"/>
      <c r="XEZ34" s="7"/>
      <c r="XFA34" s="7"/>
      <c r="XFB34" s="7"/>
    </row>
    <row r="35" s="4" customFormat="1" customHeight="1" spans="1:16382">
      <c r="A35" s="31" t="s">
        <v>48</v>
      </c>
      <c r="B35" s="16">
        <v>17</v>
      </c>
      <c r="C35" s="35" t="s">
        <v>49</v>
      </c>
      <c r="D35" s="31" t="s">
        <v>22</v>
      </c>
      <c r="E35" s="31">
        <v>13781083776</v>
      </c>
      <c r="F35" s="36" t="e">
        <f>DATE(MID(#REF!,7,VLOOKUP(LEN(#REF!),{15,2;18,4},2,0)),MID(#REF!,VLOOKUP(LEN(#REF!),{15,9;18,11},2,0),2),MID(#REF!,VLOOKUP(LEN(#REF!),{15,11;18,13},2,0),2))</f>
        <v>#REF!</v>
      </c>
      <c r="G35" s="18">
        <v>202012</v>
      </c>
      <c r="H35" s="19">
        <v>1900</v>
      </c>
      <c r="I35" s="51">
        <v>0</v>
      </c>
      <c r="J35" s="51">
        <v>219.6</v>
      </c>
      <c r="K35" s="51">
        <v>0</v>
      </c>
      <c r="L35" s="51">
        <v>0</v>
      </c>
      <c r="M35" s="19">
        <f t="shared" si="3"/>
        <v>2119.6</v>
      </c>
      <c r="N35" s="18" t="s">
        <v>19</v>
      </c>
      <c r="O35" s="52"/>
      <c r="P35" s="7"/>
      <c r="XEX35" s="7"/>
      <c r="XEY35" s="7"/>
      <c r="XEZ35" s="7"/>
      <c r="XFA35" s="7"/>
      <c r="XFB35" s="7"/>
    </row>
    <row r="36" s="4" customFormat="1" customHeight="1" spans="1:16382">
      <c r="A36" s="31"/>
      <c r="B36" s="16"/>
      <c r="C36" s="39"/>
      <c r="D36" s="33"/>
      <c r="E36" s="33"/>
      <c r="F36" s="22"/>
      <c r="G36" s="18" t="s">
        <v>20</v>
      </c>
      <c r="H36" s="19">
        <v>9500</v>
      </c>
      <c r="I36" s="51">
        <v>2196</v>
      </c>
      <c r="J36" s="51">
        <v>1098</v>
      </c>
      <c r="K36" s="51">
        <v>96.1</v>
      </c>
      <c r="L36" s="51">
        <v>13.75</v>
      </c>
      <c r="M36" s="19">
        <f t="shared" si="3"/>
        <v>12903.85</v>
      </c>
      <c r="N36" s="18"/>
      <c r="O36" s="53"/>
      <c r="P36" s="7"/>
      <c r="XEX36" s="7"/>
      <c r="XEY36" s="7"/>
      <c r="XEZ36" s="7"/>
      <c r="XFA36" s="7"/>
      <c r="XFB36" s="7"/>
    </row>
    <row r="37" s="4" customFormat="1" customHeight="1" spans="1:16382">
      <c r="A37" s="31" t="s">
        <v>48</v>
      </c>
      <c r="B37" s="16">
        <v>18</v>
      </c>
      <c r="C37" s="40" t="s">
        <v>50</v>
      </c>
      <c r="D37" s="31" t="s">
        <v>22</v>
      </c>
      <c r="E37" s="31">
        <v>15837515173</v>
      </c>
      <c r="F37" s="17" t="e">
        <f>DATE(MID(#REF!,7,VLOOKUP(LEN(#REF!),{15,2;18,4},2,0)),MID(#REF!,VLOOKUP(LEN(#REF!),{15,9;18,11},2,0),2),MID(#REF!,VLOOKUP(LEN(#REF!),{15,11;18,13},2,0),2))</f>
        <v>#REF!</v>
      </c>
      <c r="G37" s="18">
        <v>202012</v>
      </c>
      <c r="H37" s="19">
        <v>1900</v>
      </c>
      <c r="I37" s="51">
        <v>0</v>
      </c>
      <c r="J37" s="51">
        <v>219.6</v>
      </c>
      <c r="K37" s="51">
        <v>0</v>
      </c>
      <c r="L37" s="51">
        <v>0</v>
      </c>
      <c r="M37" s="19">
        <f t="shared" si="3"/>
        <v>2119.6</v>
      </c>
      <c r="N37" s="18" t="s">
        <v>19</v>
      </c>
      <c r="O37" s="52"/>
      <c r="P37" s="7"/>
      <c r="XEX37" s="7"/>
      <c r="XEY37" s="7"/>
      <c r="XEZ37" s="7"/>
      <c r="XFA37" s="7"/>
      <c r="XFB37" s="7"/>
    </row>
    <row r="38" s="4" customFormat="1" customHeight="1" spans="1:16382">
      <c r="A38" s="31"/>
      <c r="B38" s="16"/>
      <c r="C38" s="41"/>
      <c r="D38" s="33"/>
      <c r="E38" s="33"/>
      <c r="F38" s="22"/>
      <c r="G38" s="18" t="s">
        <v>20</v>
      </c>
      <c r="H38" s="19">
        <v>9500</v>
      </c>
      <c r="I38" s="51">
        <v>2196</v>
      </c>
      <c r="J38" s="51">
        <v>1098</v>
      </c>
      <c r="K38" s="51">
        <v>96.1</v>
      </c>
      <c r="L38" s="51">
        <v>13.75</v>
      </c>
      <c r="M38" s="19">
        <f t="shared" si="3"/>
        <v>12903.85</v>
      </c>
      <c r="N38" s="18"/>
      <c r="O38" s="53"/>
      <c r="P38" s="7"/>
      <c r="XEX38" s="7"/>
      <c r="XEY38" s="7"/>
      <c r="XEZ38" s="7"/>
      <c r="XFA38" s="7"/>
      <c r="XFB38" s="7"/>
    </row>
    <row r="39" s="4" customFormat="1" customHeight="1" spans="1:16382">
      <c r="A39" s="31" t="s">
        <v>51</v>
      </c>
      <c r="B39" s="16">
        <v>19</v>
      </c>
      <c r="C39" s="42" t="s">
        <v>52</v>
      </c>
      <c r="D39" s="31" t="s">
        <v>22</v>
      </c>
      <c r="E39" s="31">
        <v>15103753933</v>
      </c>
      <c r="F39" s="17" t="e">
        <f>DATE(MID(#REF!,7,VLOOKUP(LEN(#REF!),{15,2;18,4},2,0)),MID(#REF!,VLOOKUP(LEN(#REF!),{15,9;18,11},2,0),2),MID(#REF!,VLOOKUP(LEN(#REF!),{15,11;18,13},2,0),2))</f>
        <v>#REF!</v>
      </c>
      <c r="G39" s="18">
        <v>202012</v>
      </c>
      <c r="H39" s="19">
        <v>1900</v>
      </c>
      <c r="I39" s="51">
        <v>0</v>
      </c>
      <c r="J39" s="51">
        <v>219.6</v>
      </c>
      <c r="K39" s="51">
        <v>0</v>
      </c>
      <c r="L39" s="51">
        <v>0</v>
      </c>
      <c r="M39" s="19">
        <f t="shared" ref="M39:M49" si="4">SUM(H39:L39)</f>
        <v>2119.6</v>
      </c>
      <c r="N39" s="18" t="s">
        <v>19</v>
      </c>
      <c r="O39" s="52"/>
      <c r="P39" s="7"/>
      <c r="XEX39" s="7"/>
      <c r="XEY39" s="7"/>
      <c r="XEZ39" s="7"/>
      <c r="XFA39" s="7"/>
      <c r="XFB39" s="7"/>
    </row>
    <row r="40" s="4" customFormat="1" customHeight="1" spans="1:16382">
      <c r="A40" s="31"/>
      <c r="B40" s="16"/>
      <c r="C40" s="41"/>
      <c r="D40" s="33"/>
      <c r="E40" s="33"/>
      <c r="F40" s="22"/>
      <c r="G40" s="18" t="s">
        <v>20</v>
      </c>
      <c r="H40" s="19">
        <v>9500</v>
      </c>
      <c r="I40" s="51">
        <v>2196</v>
      </c>
      <c r="J40" s="51">
        <v>1098</v>
      </c>
      <c r="K40" s="51">
        <v>96.1</v>
      </c>
      <c r="L40" s="51">
        <v>13.75</v>
      </c>
      <c r="M40" s="19">
        <f t="shared" si="4"/>
        <v>12903.85</v>
      </c>
      <c r="N40" s="18"/>
      <c r="O40" s="53"/>
      <c r="P40" s="7"/>
      <c r="XEX40" s="7"/>
      <c r="XEY40" s="7"/>
      <c r="XEZ40" s="7"/>
      <c r="XFA40" s="7"/>
      <c r="XFB40" s="7"/>
    </row>
    <row r="41" s="4" customFormat="1" customHeight="1" spans="1:16382">
      <c r="A41" s="31" t="s">
        <v>51</v>
      </c>
      <c r="B41" s="16">
        <v>20</v>
      </c>
      <c r="C41" s="42" t="s">
        <v>53</v>
      </c>
      <c r="D41" s="31" t="s">
        <v>22</v>
      </c>
      <c r="E41" s="31">
        <v>15637556622</v>
      </c>
      <c r="F41" s="17" t="e">
        <f>DATE(MID(#REF!,7,VLOOKUP(LEN(#REF!),{15,2;18,4},2,0)),MID(#REF!,VLOOKUP(LEN(#REF!),{15,9;18,11},2,0),2),MID(#REF!,VLOOKUP(LEN(#REF!),{15,11;18,13},2,0),2))</f>
        <v>#REF!</v>
      </c>
      <c r="G41" s="18">
        <v>202012</v>
      </c>
      <c r="H41" s="19">
        <v>1900</v>
      </c>
      <c r="I41" s="51">
        <v>0</v>
      </c>
      <c r="J41" s="51">
        <v>219.6</v>
      </c>
      <c r="K41" s="51">
        <v>0</v>
      </c>
      <c r="L41" s="51">
        <v>0</v>
      </c>
      <c r="M41" s="19">
        <f t="shared" si="4"/>
        <v>2119.6</v>
      </c>
      <c r="N41" s="18" t="s">
        <v>19</v>
      </c>
      <c r="O41" s="52"/>
      <c r="P41" s="7"/>
      <c r="XEX41" s="7"/>
      <c r="XEY41" s="7"/>
      <c r="XEZ41" s="7"/>
      <c r="XFA41" s="7"/>
      <c r="XFB41" s="7"/>
    </row>
    <row r="42" s="4" customFormat="1" customHeight="1" spans="1:16382">
      <c r="A42" s="31"/>
      <c r="B42" s="16"/>
      <c r="C42" s="41"/>
      <c r="D42" s="33"/>
      <c r="E42" s="33"/>
      <c r="F42" s="22"/>
      <c r="G42" s="18" t="s">
        <v>20</v>
      </c>
      <c r="H42" s="19">
        <v>9500</v>
      </c>
      <c r="I42" s="51">
        <v>2196</v>
      </c>
      <c r="J42" s="51">
        <v>1098</v>
      </c>
      <c r="K42" s="51">
        <v>96.1</v>
      </c>
      <c r="L42" s="51">
        <v>13.75</v>
      </c>
      <c r="M42" s="19">
        <f t="shared" si="4"/>
        <v>12903.85</v>
      </c>
      <c r="N42" s="18"/>
      <c r="O42" s="53"/>
      <c r="P42" s="7"/>
      <c r="XEX42" s="7"/>
      <c r="XEY42" s="7"/>
      <c r="XEZ42" s="7"/>
      <c r="XFA42" s="7"/>
      <c r="XFB42" s="7"/>
    </row>
    <row r="43" s="4" customFormat="1" customHeight="1" spans="1:16382">
      <c r="A43" s="31" t="s">
        <v>54</v>
      </c>
      <c r="B43" s="16">
        <v>21</v>
      </c>
      <c r="C43" s="42" t="s">
        <v>55</v>
      </c>
      <c r="D43" s="31" t="s">
        <v>22</v>
      </c>
      <c r="E43" s="31">
        <v>13721853718</v>
      </c>
      <c r="F43" s="17" t="e">
        <f>DATE(MID(#REF!,7,VLOOKUP(LEN(#REF!),{15,2;18,4},2,0)),MID(#REF!,VLOOKUP(LEN(#REF!),{15,9;18,11},2,0),2),MID(#REF!,VLOOKUP(LEN(#REF!),{15,11;18,13},2,0),2))</f>
        <v>#REF!</v>
      </c>
      <c r="G43" s="18">
        <v>202012</v>
      </c>
      <c r="H43" s="19">
        <v>1900</v>
      </c>
      <c r="I43" s="51">
        <v>0</v>
      </c>
      <c r="J43" s="51">
        <v>219.6</v>
      </c>
      <c r="K43" s="51">
        <v>0</v>
      </c>
      <c r="L43" s="51">
        <v>0</v>
      </c>
      <c r="M43" s="19">
        <f t="shared" si="4"/>
        <v>2119.6</v>
      </c>
      <c r="N43" s="18" t="s">
        <v>19</v>
      </c>
      <c r="O43" s="52"/>
      <c r="P43" s="7"/>
      <c r="XEX43" s="7"/>
      <c r="XEY43" s="7"/>
      <c r="XEZ43" s="7"/>
      <c r="XFA43" s="7"/>
      <c r="XFB43" s="7"/>
    </row>
    <row r="44" s="4" customFormat="1" customHeight="1" spans="1:16382">
      <c r="A44" s="31"/>
      <c r="B44" s="16"/>
      <c r="C44" s="41"/>
      <c r="D44" s="33"/>
      <c r="E44" s="33"/>
      <c r="F44" s="22"/>
      <c r="G44" s="18" t="s">
        <v>20</v>
      </c>
      <c r="H44" s="19">
        <v>9500</v>
      </c>
      <c r="I44" s="51">
        <v>2196</v>
      </c>
      <c r="J44" s="51">
        <v>1098</v>
      </c>
      <c r="K44" s="51">
        <v>96.1</v>
      </c>
      <c r="L44" s="51">
        <v>13.75</v>
      </c>
      <c r="M44" s="19">
        <f t="shared" si="4"/>
        <v>12903.85</v>
      </c>
      <c r="N44" s="18"/>
      <c r="O44" s="53"/>
      <c r="P44" s="7"/>
      <c r="XEX44" s="7"/>
      <c r="XEY44" s="7"/>
      <c r="XEZ44" s="7"/>
      <c r="XFA44" s="7"/>
      <c r="XFB44" s="7"/>
    </row>
    <row r="45" s="4" customFormat="1" customHeight="1" spans="1:16382">
      <c r="A45" s="31" t="s">
        <v>54</v>
      </c>
      <c r="B45" s="16">
        <v>22</v>
      </c>
      <c r="C45" s="43" t="s">
        <v>56</v>
      </c>
      <c r="D45" s="33" t="s">
        <v>22</v>
      </c>
      <c r="E45" s="33">
        <v>13064473588</v>
      </c>
      <c r="F45" s="17" t="e">
        <f>DATE(MID(#REF!,7,VLOOKUP(LEN(#REF!),{15,2;18,4},2,0)),MID(#REF!,VLOOKUP(LEN(#REF!),{15,9;18,11},2,0),2),MID(#REF!,VLOOKUP(LEN(#REF!),{15,11;18,13},2,0),2))</f>
        <v>#REF!</v>
      </c>
      <c r="G45" s="18">
        <v>202012</v>
      </c>
      <c r="H45" s="19">
        <v>1900</v>
      </c>
      <c r="I45" s="51">
        <v>0</v>
      </c>
      <c r="J45" s="51">
        <v>219.6</v>
      </c>
      <c r="K45" s="51">
        <v>0</v>
      </c>
      <c r="L45" s="51">
        <v>0</v>
      </c>
      <c r="M45" s="19">
        <f t="shared" si="4"/>
        <v>2119.6</v>
      </c>
      <c r="N45" s="18" t="s">
        <v>19</v>
      </c>
      <c r="O45" s="52"/>
      <c r="P45" s="7"/>
      <c r="XEX45" s="7"/>
      <c r="XEY45" s="7"/>
      <c r="XEZ45" s="7"/>
      <c r="XFA45" s="7"/>
      <c r="XFB45" s="7"/>
    </row>
    <row r="46" s="4" customFormat="1" customHeight="1" spans="1:16382">
      <c r="A46" s="31"/>
      <c r="B46" s="16"/>
      <c r="C46" s="41"/>
      <c r="D46" s="33"/>
      <c r="E46" s="33"/>
      <c r="F46" s="22"/>
      <c r="G46" s="18" t="s">
        <v>20</v>
      </c>
      <c r="H46" s="19">
        <v>9500</v>
      </c>
      <c r="I46" s="51">
        <v>2196</v>
      </c>
      <c r="J46" s="51">
        <v>1098</v>
      </c>
      <c r="K46" s="51">
        <v>96.1</v>
      </c>
      <c r="L46" s="51">
        <v>13.75</v>
      </c>
      <c r="M46" s="19">
        <f t="shared" si="4"/>
        <v>12903.85</v>
      </c>
      <c r="N46" s="18"/>
      <c r="O46" s="53"/>
      <c r="P46" s="7"/>
      <c r="XEX46" s="7"/>
      <c r="XEY46" s="7"/>
      <c r="XEZ46" s="7"/>
      <c r="XFA46" s="7"/>
      <c r="XFB46" s="7"/>
    </row>
    <row r="47" s="5" customFormat="1" customHeight="1" spans="1:16382">
      <c r="A47" s="44"/>
      <c r="B47" s="24">
        <v>23</v>
      </c>
      <c r="C47" s="45" t="s">
        <v>57</v>
      </c>
      <c r="D47" s="46" t="s">
        <v>22</v>
      </c>
      <c r="E47" s="46"/>
      <c r="F47" s="30" t="s">
        <v>58</v>
      </c>
      <c r="G47" s="26">
        <v>202012</v>
      </c>
      <c r="H47" s="27">
        <v>1900</v>
      </c>
      <c r="I47" s="54">
        <v>0</v>
      </c>
      <c r="J47" s="54">
        <v>219.6</v>
      </c>
      <c r="K47" s="54">
        <v>0</v>
      </c>
      <c r="L47" s="54">
        <v>0</v>
      </c>
      <c r="M47" s="27">
        <f t="shared" si="4"/>
        <v>2119.6</v>
      </c>
      <c r="N47" s="26" t="s">
        <v>59</v>
      </c>
      <c r="O47" s="55" t="s">
        <v>60</v>
      </c>
      <c r="P47" s="56"/>
      <c r="XEX47" s="56"/>
      <c r="XEY47" s="56"/>
      <c r="XEZ47" s="56"/>
      <c r="XFA47" s="56"/>
      <c r="XFB47" s="56"/>
    </row>
    <row r="48" s="5" customFormat="1" customHeight="1" spans="1:16382">
      <c r="A48" s="44"/>
      <c r="B48" s="24">
        <v>24</v>
      </c>
      <c r="C48" s="45" t="s">
        <v>61</v>
      </c>
      <c r="D48" s="46" t="s">
        <v>22</v>
      </c>
      <c r="E48" s="46"/>
      <c r="F48" s="30" t="s">
        <v>62</v>
      </c>
      <c r="G48" s="26">
        <v>202012</v>
      </c>
      <c r="H48" s="27">
        <v>1900</v>
      </c>
      <c r="I48" s="54">
        <v>0</v>
      </c>
      <c r="J48" s="54">
        <v>219.6</v>
      </c>
      <c r="K48" s="54">
        <v>0</v>
      </c>
      <c r="L48" s="54">
        <v>0</v>
      </c>
      <c r="M48" s="27">
        <f t="shared" si="4"/>
        <v>2119.6</v>
      </c>
      <c r="N48" s="26" t="s">
        <v>63</v>
      </c>
      <c r="O48" s="58"/>
      <c r="P48" s="56"/>
      <c r="XEX48" s="56"/>
      <c r="XEY48" s="56"/>
      <c r="XEZ48" s="56"/>
      <c r="XFA48" s="56"/>
      <c r="XFB48" s="56"/>
    </row>
    <row r="49" s="5" customFormat="1" customHeight="1" spans="1:16382">
      <c r="A49" s="44"/>
      <c r="B49" s="24"/>
      <c r="C49" s="47"/>
      <c r="D49" s="46"/>
      <c r="E49" s="46"/>
      <c r="F49" s="30"/>
      <c r="G49" s="26" t="s">
        <v>20</v>
      </c>
      <c r="H49" s="27">
        <v>9500</v>
      </c>
      <c r="I49" s="54">
        <v>2196</v>
      </c>
      <c r="J49" s="54">
        <v>1098</v>
      </c>
      <c r="K49" s="54">
        <v>96.1</v>
      </c>
      <c r="L49" s="54">
        <v>13.75</v>
      </c>
      <c r="M49" s="27">
        <f t="shared" si="4"/>
        <v>12903.85</v>
      </c>
      <c r="N49" s="26"/>
      <c r="O49" s="57"/>
      <c r="P49" s="56"/>
      <c r="XEX49" s="56"/>
      <c r="XEY49" s="56"/>
      <c r="XEZ49" s="56"/>
      <c r="XFA49" s="56"/>
      <c r="XFB49" s="56"/>
    </row>
    <row r="50" s="5" customFormat="1" customHeight="1" spans="1:16382">
      <c r="A50" s="44"/>
      <c r="B50" s="24">
        <v>25</v>
      </c>
      <c r="C50" s="45" t="s">
        <v>64</v>
      </c>
      <c r="D50" s="46" t="s">
        <v>22</v>
      </c>
      <c r="E50" s="46"/>
      <c r="F50" s="30" t="s">
        <v>65</v>
      </c>
      <c r="G50" s="26">
        <v>202012</v>
      </c>
      <c r="H50" s="27">
        <v>1900</v>
      </c>
      <c r="I50" s="54">
        <v>0</v>
      </c>
      <c r="J50" s="54">
        <v>219.6</v>
      </c>
      <c r="K50" s="54">
        <v>0</v>
      </c>
      <c r="L50" s="54">
        <v>0</v>
      </c>
      <c r="M50" s="27">
        <f t="shared" ref="M50:M55" si="5">SUM(H50:L50)</f>
        <v>2119.6</v>
      </c>
      <c r="N50" s="26" t="s">
        <v>63</v>
      </c>
      <c r="O50" s="58"/>
      <c r="P50" s="56"/>
      <c r="XEX50" s="56"/>
      <c r="XEY50" s="56"/>
      <c r="XEZ50" s="56"/>
      <c r="XFA50" s="56"/>
      <c r="XFB50" s="56"/>
    </row>
    <row r="51" s="5" customFormat="1" customHeight="1" spans="1:16382">
      <c r="A51" s="44"/>
      <c r="B51" s="24"/>
      <c r="C51" s="47"/>
      <c r="D51" s="46"/>
      <c r="E51" s="46"/>
      <c r="F51" s="30"/>
      <c r="G51" s="26" t="s">
        <v>20</v>
      </c>
      <c r="H51" s="27">
        <v>9500</v>
      </c>
      <c r="I51" s="54">
        <v>2196</v>
      </c>
      <c r="J51" s="54">
        <v>1098</v>
      </c>
      <c r="K51" s="54">
        <v>96.1</v>
      </c>
      <c r="L51" s="54">
        <v>13.75</v>
      </c>
      <c r="M51" s="27">
        <f t="shared" si="5"/>
        <v>12903.85</v>
      </c>
      <c r="N51" s="26"/>
      <c r="O51" s="57"/>
      <c r="P51" s="56"/>
      <c r="XEX51" s="56"/>
      <c r="XEY51" s="56"/>
      <c r="XEZ51" s="56"/>
      <c r="XFA51" s="56"/>
      <c r="XFB51" s="56"/>
    </row>
    <row r="52" s="5" customFormat="1" customHeight="1" spans="1:16382">
      <c r="A52" s="44"/>
      <c r="B52" s="24">
        <v>26</v>
      </c>
      <c r="C52" s="45" t="s">
        <v>66</v>
      </c>
      <c r="D52" s="46" t="s">
        <v>22</v>
      </c>
      <c r="E52" s="46"/>
      <c r="F52" s="30" t="s">
        <v>67</v>
      </c>
      <c r="G52" s="26">
        <v>202012</v>
      </c>
      <c r="H52" s="27">
        <v>1900</v>
      </c>
      <c r="I52" s="54">
        <v>0</v>
      </c>
      <c r="J52" s="54">
        <v>219.6</v>
      </c>
      <c r="K52" s="54">
        <v>0</v>
      </c>
      <c r="L52" s="54">
        <v>0</v>
      </c>
      <c r="M52" s="27">
        <f t="shared" si="5"/>
        <v>2119.6</v>
      </c>
      <c r="N52" s="26" t="s">
        <v>63</v>
      </c>
      <c r="O52" s="58"/>
      <c r="P52" s="56"/>
      <c r="XEX52" s="56"/>
      <c r="XEY52" s="56"/>
      <c r="XEZ52" s="56"/>
      <c r="XFA52" s="56"/>
      <c r="XFB52" s="56"/>
    </row>
    <row r="53" s="5" customFormat="1" customHeight="1" spans="1:16382">
      <c r="A53" s="44"/>
      <c r="B53" s="24"/>
      <c r="C53" s="47"/>
      <c r="D53" s="46"/>
      <c r="E53" s="46"/>
      <c r="F53" s="30"/>
      <c r="G53" s="26" t="s">
        <v>20</v>
      </c>
      <c r="H53" s="27">
        <v>9500</v>
      </c>
      <c r="I53" s="54">
        <v>2196</v>
      </c>
      <c r="J53" s="54">
        <v>1098</v>
      </c>
      <c r="K53" s="54">
        <v>96.1</v>
      </c>
      <c r="L53" s="54">
        <v>13.75</v>
      </c>
      <c r="M53" s="27">
        <f t="shared" si="5"/>
        <v>12903.85</v>
      </c>
      <c r="N53" s="26"/>
      <c r="O53" s="57"/>
      <c r="P53" s="56"/>
      <c r="XEX53" s="56"/>
      <c r="XEY53" s="56"/>
      <c r="XEZ53" s="56"/>
      <c r="XFA53" s="56"/>
      <c r="XFB53" s="56"/>
    </row>
    <row r="54" s="5" customFormat="1" customHeight="1" spans="1:16382">
      <c r="A54" s="44"/>
      <c r="B54" s="24">
        <v>27</v>
      </c>
      <c r="C54" s="45" t="s">
        <v>68</v>
      </c>
      <c r="D54" s="46" t="s">
        <v>22</v>
      </c>
      <c r="E54" s="46"/>
      <c r="F54" s="30" t="s">
        <v>69</v>
      </c>
      <c r="G54" s="26">
        <v>202012</v>
      </c>
      <c r="H54" s="27">
        <v>1900</v>
      </c>
      <c r="I54" s="54">
        <v>0</v>
      </c>
      <c r="J54" s="54">
        <v>219.6</v>
      </c>
      <c r="K54" s="54">
        <v>0</v>
      </c>
      <c r="L54" s="54">
        <v>0</v>
      </c>
      <c r="M54" s="27">
        <f t="shared" si="5"/>
        <v>2119.6</v>
      </c>
      <c r="N54" s="26" t="s">
        <v>63</v>
      </c>
      <c r="O54" s="58"/>
      <c r="P54" s="56"/>
      <c r="XEX54" s="56"/>
      <c r="XEY54" s="56"/>
      <c r="XEZ54" s="56"/>
      <c r="XFA54" s="56"/>
      <c r="XFB54" s="56"/>
    </row>
    <row r="55" s="5" customFormat="1" customHeight="1" spans="1:16382">
      <c r="A55" s="44"/>
      <c r="B55" s="24"/>
      <c r="C55" s="47"/>
      <c r="D55" s="46"/>
      <c r="E55" s="46"/>
      <c r="F55" s="30"/>
      <c r="G55" s="26" t="s">
        <v>20</v>
      </c>
      <c r="H55" s="27">
        <v>9500</v>
      </c>
      <c r="I55" s="54">
        <v>2196</v>
      </c>
      <c r="J55" s="54">
        <v>1098</v>
      </c>
      <c r="K55" s="54">
        <v>96.1</v>
      </c>
      <c r="L55" s="54">
        <v>13.75</v>
      </c>
      <c r="M55" s="27">
        <f t="shared" si="5"/>
        <v>12903.85</v>
      </c>
      <c r="N55" s="26"/>
      <c r="O55" s="57"/>
      <c r="P55" s="56"/>
      <c r="XEX55" s="56"/>
      <c r="XEY55" s="56"/>
      <c r="XEZ55" s="56"/>
      <c r="XFA55" s="56"/>
      <c r="XFB55" s="56"/>
    </row>
    <row r="56" s="5" customFormat="1" customHeight="1" spans="1:16382">
      <c r="A56" s="44"/>
      <c r="B56" s="24">
        <v>28</v>
      </c>
      <c r="C56" s="45" t="s">
        <v>70</v>
      </c>
      <c r="D56" s="46" t="s">
        <v>22</v>
      </c>
      <c r="E56" s="46"/>
      <c r="F56" s="30" t="s">
        <v>71</v>
      </c>
      <c r="G56" s="26">
        <v>202012</v>
      </c>
      <c r="H56" s="27">
        <v>1900</v>
      </c>
      <c r="I56" s="54">
        <v>0</v>
      </c>
      <c r="J56" s="54">
        <v>219.6</v>
      </c>
      <c r="K56" s="54">
        <v>0</v>
      </c>
      <c r="L56" s="54">
        <v>0</v>
      </c>
      <c r="M56" s="27">
        <f t="shared" ref="M56:M65" si="6">SUM(H56:L56)</f>
        <v>2119.6</v>
      </c>
      <c r="N56" s="26" t="s">
        <v>72</v>
      </c>
      <c r="O56" s="58"/>
      <c r="P56" s="56"/>
      <c r="XEX56" s="56"/>
      <c r="XEY56" s="56"/>
      <c r="XEZ56" s="56"/>
      <c r="XFA56" s="56"/>
      <c r="XFB56" s="56"/>
    </row>
    <row r="57" s="5" customFormat="1" customHeight="1" spans="1:16382">
      <c r="A57" s="44"/>
      <c r="B57" s="24"/>
      <c r="C57" s="47"/>
      <c r="D57" s="46"/>
      <c r="E57" s="46"/>
      <c r="F57" s="30"/>
      <c r="G57" s="26" t="s">
        <v>20</v>
      </c>
      <c r="H57" s="27">
        <v>9500</v>
      </c>
      <c r="I57" s="54">
        <v>2196</v>
      </c>
      <c r="J57" s="54">
        <v>1098</v>
      </c>
      <c r="K57" s="54">
        <v>96.1</v>
      </c>
      <c r="L57" s="54">
        <v>13.75</v>
      </c>
      <c r="M57" s="27">
        <f t="shared" si="6"/>
        <v>12903.85</v>
      </c>
      <c r="N57" s="26"/>
      <c r="O57" s="57"/>
      <c r="P57" s="56"/>
      <c r="XEX57" s="56"/>
      <c r="XEY57" s="56"/>
      <c r="XEZ57" s="56"/>
      <c r="XFA57" s="56"/>
      <c r="XFB57" s="56"/>
    </row>
    <row r="58" s="5" customFormat="1" customHeight="1" spans="1:16382">
      <c r="A58" s="44"/>
      <c r="B58" s="24">
        <v>29</v>
      </c>
      <c r="C58" s="45" t="s">
        <v>73</v>
      </c>
      <c r="D58" s="46" t="s">
        <v>22</v>
      </c>
      <c r="E58" s="46"/>
      <c r="F58" s="30" t="s">
        <v>74</v>
      </c>
      <c r="G58" s="26">
        <v>202012</v>
      </c>
      <c r="H58" s="27">
        <v>1900</v>
      </c>
      <c r="I58" s="54">
        <v>0</v>
      </c>
      <c r="J58" s="54">
        <v>219.6</v>
      </c>
      <c r="K58" s="54">
        <v>0</v>
      </c>
      <c r="L58" s="54">
        <v>0</v>
      </c>
      <c r="M58" s="27">
        <f t="shared" si="6"/>
        <v>2119.6</v>
      </c>
      <c r="N58" s="26" t="s">
        <v>72</v>
      </c>
      <c r="O58" s="58"/>
      <c r="P58" s="56"/>
      <c r="XEX58" s="56"/>
      <c r="XEY58" s="56"/>
      <c r="XEZ58" s="56"/>
      <c r="XFA58" s="56"/>
      <c r="XFB58" s="56"/>
    </row>
    <row r="59" s="5" customFormat="1" customHeight="1" spans="1:16382">
      <c r="A59" s="44"/>
      <c r="B59" s="24"/>
      <c r="C59" s="47"/>
      <c r="D59" s="46"/>
      <c r="E59" s="46"/>
      <c r="F59" s="30"/>
      <c r="G59" s="26" t="s">
        <v>20</v>
      </c>
      <c r="H59" s="27">
        <v>9500</v>
      </c>
      <c r="I59" s="54">
        <v>2196</v>
      </c>
      <c r="J59" s="54">
        <v>1098</v>
      </c>
      <c r="K59" s="54">
        <v>96.1</v>
      </c>
      <c r="L59" s="54">
        <v>13.75</v>
      </c>
      <c r="M59" s="27">
        <f t="shared" si="6"/>
        <v>12903.85</v>
      </c>
      <c r="N59" s="26"/>
      <c r="O59" s="57"/>
      <c r="P59" s="56"/>
      <c r="XEX59" s="56"/>
      <c r="XEY59" s="56"/>
      <c r="XEZ59" s="56"/>
      <c r="XFA59" s="56"/>
      <c r="XFB59" s="56"/>
    </row>
    <row r="60" s="5" customFormat="1" customHeight="1" spans="1:16382">
      <c r="A60" s="44"/>
      <c r="B60" s="24">
        <v>30</v>
      </c>
      <c r="C60" s="45" t="s">
        <v>75</v>
      </c>
      <c r="D60" s="46" t="s">
        <v>22</v>
      </c>
      <c r="E60" s="46"/>
      <c r="F60" s="30" t="s">
        <v>76</v>
      </c>
      <c r="G60" s="26">
        <v>202012</v>
      </c>
      <c r="H60" s="27">
        <v>1900</v>
      </c>
      <c r="I60" s="54">
        <v>0</v>
      </c>
      <c r="J60" s="54">
        <v>219.6</v>
      </c>
      <c r="K60" s="54">
        <v>0</v>
      </c>
      <c r="L60" s="54">
        <v>0</v>
      </c>
      <c r="M60" s="27">
        <f t="shared" si="6"/>
        <v>2119.6</v>
      </c>
      <c r="N60" s="26" t="s">
        <v>72</v>
      </c>
      <c r="O60" s="58"/>
      <c r="P60" s="56"/>
      <c r="XEX60" s="56"/>
      <c r="XEY60" s="56"/>
      <c r="XEZ60" s="56"/>
      <c r="XFA60" s="56"/>
      <c r="XFB60" s="56"/>
    </row>
    <row r="61" s="5" customFormat="1" customHeight="1" spans="1:16382">
      <c r="A61" s="44"/>
      <c r="B61" s="24"/>
      <c r="C61" s="47"/>
      <c r="D61" s="46"/>
      <c r="E61" s="46"/>
      <c r="F61" s="30"/>
      <c r="G61" s="26" t="s">
        <v>20</v>
      </c>
      <c r="H61" s="27">
        <v>9500</v>
      </c>
      <c r="I61" s="54">
        <v>2196</v>
      </c>
      <c r="J61" s="54">
        <v>1098</v>
      </c>
      <c r="K61" s="54">
        <v>96.1</v>
      </c>
      <c r="L61" s="54">
        <v>13.75</v>
      </c>
      <c r="M61" s="27">
        <f t="shared" si="6"/>
        <v>12903.85</v>
      </c>
      <c r="N61" s="26"/>
      <c r="O61" s="57"/>
      <c r="P61" s="56"/>
      <c r="XEX61" s="56"/>
      <c r="XEY61" s="56"/>
      <c r="XEZ61" s="56"/>
      <c r="XFA61" s="56"/>
      <c r="XFB61" s="56"/>
    </row>
    <row r="62" s="5" customFormat="1" customHeight="1" spans="1:16382">
      <c r="A62" s="44"/>
      <c r="B62" s="24">
        <v>31</v>
      </c>
      <c r="C62" s="45" t="s">
        <v>77</v>
      </c>
      <c r="D62" s="46" t="s">
        <v>22</v>
      </c>
      <c r="E62" s="46"/>
      <c r="F62" s="30" t="s">
        <v>78</v>
      </c>
      <c r="G62" s="26">
        <v>202012</v>
      </c>
      <c r="H62" s="27">
        <v>1900</v>
      </c>
      <c r="I62" s="54">
        <v>0</v>
      </c>
      <c r="J62" s="54">
        <v>219.6</v>
      </c>
      <c r="K62" s="54">
        <v>0</v>
      </c>
      <c r="L62" s="54">
        <v>0</v>
      </c>
      <c r="M62" s="27">
        <f t="shared" si="6"/>
        <v>2119.6</v>
      </c>
      <c r="N62" s="26" t="s">
        <v>79</v>
      </c>
      <c r="O62" s="58"/>
      <c r="P62" s="56"/>
      <c r="XEX62" s="56"/>
      <c r="XEY62" s="56"/>
      <c r="XEZ62" s="56"/>
      <c r="XFA62" s="56"/>
      <c r="XFB62" s="56"/>
    </row>
    <row r="63" s="5" customFormat="1" customHeight="1" spans="1:16382">
      <c r="A63" s="44"/>
      <c r="B63" s="24"/>
      <c r="C63" s="47"/>
      <c r="D63" s="46"/>
      <c r="E63" s="46"/>
      <c r="F63" s="30"/>
      <c r="G63" s="26" t="s">
        <v>20</v>
      </c>
      <c r="H63" s="27">
        <v>9500</v>
      </c>
      <c r="I63" s="54">
        <v>2196</v>
      </c>
      <c r="J63" s="54">
        <v>1098</v>
      </c>
      <c r="K63" s="54">
        <v>96.1</v>
      </c>
      <c r="L63" s="54">
        <v>13.75</v>
      </c>
      <c r="M63" s="27">
        <f t="shared" si="6"/>
        <v>12903.85</v>
      </c>
      <c r="N63" s="26"/>
      <c r="O63" s="57"/>
      <c r="P63" s="56"/>
      <c r="XEX63" s="56"/>
      <c r="XEY63" s="56"/>
      <c r="XEZ63" s="56"/>
      <c r="XFA63" s="56"/>
      <c r="XFB63" s="56"/>
    </row>
    <row r="64" s="5" customFormat="1" customHeight="1" spans="1:16382">
      <c r="A64" s="44"/>
      <c r="B64" s="24">
        <v>32</v>
      </c>
      <c r="C64" s="48" t="s">
        <v>80</v>
      </c>
      <c r="D64" s="46" t="s">
        <v>22</v>
      </c>
      <c r="E64" s="46"/>
      <c r="F64" s="30"/>
      <c r="G64" s="26" t="s">
        <v>81</v>
      </c>
      <c r="H64" s="27">
        <v>7600</v>
      </c>
      <c r="I64" s="54">
        <v>1756.8</v>
      </c>
      <c r="J64" s="54">
        <v>878.4</v>
      </c>
      <c r="K64" s="54">
        <v>76.88</v>
      </c>
      <c r="L64" s="54">
        <v>11</v>
      </c>
      <c r="M64" s="27">
        <f t="shared" si="6"/>
        <v>10323.08</v>
      </c>
      <c r="N64" s="26" t="s">
        <v>82</v>
      </c>
      <c r="O64" s="57" t="s">
        <v>83</v>
      </c>
      <c r="P64" s="56"/>
      <c r="XEX64" s="56"/>
      <c r="XEY64" s="56"/>
      <c r="XEZ64" s="56"/>
      <c r="XFA64" s="56"/>
      <c r="XFB64" s="56"/>
    </row>
    <row r="65" s="5" customFormat="1" customHeight="1" spans="1:16382">
      <c r="A65" s="44"/>
      <c r="B65" s="24">
        <v>33</v>
      </c>
      <c r="C65" s="48" t="s">
        <v>84</v>
      </c>
      <c r="D65" s="46" t="s">
        <v>22</v>
      </c>
      <c r="E65" s="46"/>
      <c r="F65" s="30"/>
      <c r="G65" s="26" t="s">
        <v>81</v>
      </c>
      <c r="H65" s="27">
        <v>7600</v>
      </c>
      <c r="I65" s="54">
        <v>1756.8</v>
      </c>
      <c r="J65" s="54">
        <v>878.4</v>
      </c>
      <c r="K65" s="54">
        <v>76.88</v>
      </c>
      <c r="L65" s="54">
        <v>11</v>
      </c>
      <c r="M65" s="27">
        <f t="shared" si="6"/>
        <v>10323.08</v>
      </c>
      <c r="N65" s="26" t="s">
        <v>82</v>
      </c>
      <c r="O65" s="57" t="s">
        <v>83</v>
      </c>
      <c r="P65" s="56"/>
      <c r="XEX65" s="56"/>
      <c r="XEY65" s="56"/>
      <c r="XEZ65" s="56"/>
      <c r="XFA65" s="56"/>
      <c r="XFB65" s="56"/>
    </row>
    <row r="66" s="6" customFormat="1" customHeight="1" spans="1:17">
      <c r="A66" s="60" t="s">
        <v>14</v>
      </c>
      <c r="B66" s="16"/>
      <c r="C66" s="60"/>
      <c r="D66" s="60"/>
      <c r="E66" s="60"/>
      <c r="F66" s="60"/>
      <c r="G66" s="16" t="s">
        <v>85</v>
      </c>
      <c r="H66" s="61">
        <f t="shared" ref="H66:M66" si="7">SUM(H4:H65)</f>
        <v>342000</v>
      </c>
      <c r="I66" s="61">
        <f t="shared" si="7"/>
        <v>65440.8</v>
      </c>
      <c r="J66" s="61">
        <f t="shared" si="7"/>
        <v>39528</v>
      </c>
      <c r="K66" s="61">
        <f t="shared" si="7"/>
        <v>2863.78</v>
      </c>
      <c r="L66" s="61">
        <f t="shared" si="7"/>
        <v>409.75</v>
      </c>
      <c r="M66" s="61">
        <f t="shared" si="7"/>
        <v>450242.33</v>
      </c>
      <c r="N66" s="62"/>
      <c r="O66" s="63"/>
      <c r="Q66" s="4"/>
    </row>
  </sheetData>
  <sortState ref="A8:R70">
    <sortCondition ref="P8"/>
  </sortState>
  <mergeCells count="2">
    <mergeCell ref="A1:O1"/>
    <mergeCell ref="A2:N2"/>
  </mergeCells>
  <pageMargins left="0.432638888888889" right="0.432638888888889" top="0.511805555555556" bottom="0.590277777777778" header="0.5" footer="0.354166666666667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yuki</cp:lastModifiedBy>
  <dcterms:created xsi:type="dcterms:W3CDTF">2019-12-19T03:01:00Z</dcterms:created>
  <dcterms:modified xsi:type="dcterms:W3CDTF">2021-06-07T03:48:39Z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FCD13D227EDE4C3A9E8A6237362B41A2</vt:lpwstr>
  </property>
</Properties>
</file>